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Users\silvia.mauerhofer\Downloads\"/>
    </mc:Choice>
  </mc:AlternateContent>
  <xr:revisionPtr revIDLastSave="0" documentId="8_{B2FC0D18-8E63-477F-B0AE-F1634285CA32}" xr6:coauthVersionLast="47" xr6:coauthVersionMax="47" xr10:uidLastSave="{00000000-0000-0000-0000-000000000000}"/>
  <bookViews>
    <workbookView xWindow="-28920" yWindow="-6630" windowWidth="29040" windowHeight="15840" activeTab="3" xr2:uid="{00000000-000D-0000-FFFF-FFFF00000000}"/>
  </bookViews>
  <sheets>
    <sheet name="Fächertafel BB 1. LJ" sheetId="1" r:id="rId1"/>
    <sheet name="Fächertafel BB 2. LJ " sheetId="2" r:id="rId2"/>
    <sheet name="Fächertafel BB 3. LJ" sheetId="3" r:id="rId3"/>
    <sheet name="Notenkalkulation" sheetId="4" r:id="rId4"/>
  </sheets>
  <definedNames>
    <definedName name="_xlnm.Print_Area" localSheetId="3">Notenkalkulation!$A$1:$O$60</definedName>
    <definedName name="GEW2A">Notenkalkulation!$C$24</definedName>
    <definedName name="GEW2B">Notenkalkulation!$C$32</definedName>
    <definedName name="GEW2C">Notenkalkulation!$C$40</definedName>
    <definedName name="GEW2D">Notenkalkulation!$C$48</definedName>
    <definedName name="NOTE2A">Notenkalkulation!$B$24</definedName>
    <definedName name="NOTE2B">Notenkalkulation!$B$32</definedName>
    <definedName name="NOTE2C">Notenkalkulation!$B$40</definedName>
    <definedName name="NOTE2D">Notenkalkulation!$B$48</definedName>
    <definedName name="NOTEGES">Notenkalkulation!$B$52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 i="4" l="1"/>
  <c r="B45" i="4"/>
  <c r="B40" i="4" s="1"/>
  <c r="B32" i="4"/>
  <c r="B24" i="4"/>
  <c r="C13" i="3"/>
  <c r="C13" i="2"/>
  <c r="C13" i="1"/>
  <c r="B52" i="4" l="1"/>
  <c r="D52" i="4" s="1"/>
</calcChain>
</file>

<file path=xl/sharedStrings.xml><?xml version="1.0" encoding="utf-8"?>
<sst xmlns="http://schemas.openxmlformats.org/spreadsheetml/2006/main" count="125" uniqueCount="76">
  <si>
    <t>Fach</t>
  </si>
  <si>
    <t>BRE</t>
  </si>
  <si>
    <t>D</t>
  </si>
  <si>
    <t>HO</t>
  </si>
  <si>
    <t>LWK</t>
  </si>
  <si>
    <t>SPO</t>
  </si>
  <si>
    <t>WPG</t>
  </si>
  <si>
    <t>Beratung und Verkauf</t>
  </si>
  <si>
    <t>Betriebliche Prozesse</t>
  </si>
  <si>
    <t>Bibliographie und Recherche</t>
  </si>
  <si>
    <t>Betriebliche Prozesse - IKA</t>
  </si>
  <si>
    <t>Deutsch</t>
  </si>
  <si>
    <t>Französisch</t>
  </si>
  <si>
    <t>Englisch</t>
  </si>
  <si>
    <t>Handelsobjekte</t>
  </si>
  <si>
    <t>Sport</t>
  </si>
  <si>
    <t>Wirtschaft, Politik, Gesellschaft</t>
  </si>
  <si>
    <t>Fachkürzel</t>
  </si>
  <si>
    <t>Literatur, Wissenschaft, Kultur</t>
  </si>
  <si>
    <t>BERVK</t>
  </si>
  <si>
    <t>BPR</t>
  </si>
  <si>
    <t>BP-IK</t>
  </si>
  <si>
    <t>BPR*</t>
  </si>
  <si>
    <t>BP-IK*</t>
  </si>
  <si>
    <t>Anzahl Lektionen 5. und 6. Semester</t>
  </si>
  <si>
    <t>Anzahl Lektionen 1. und 2. Semester</t>
  </si>
  <si>
    <t>Anzahl Lektionen 3. und 4. Semester</t>
  </si>
  <si>
    <t>Berechnung Noten / QV</t>
  </si>
  <si>
    <t>Semester</t>
  </si>
  <si>
    <t>Erfahrungsnoten</t>
  </si>
  <si>
    <t>Allgemeinbildung</t>
  </si>
  <si>
    <t>1 - Erfahrungsnoten</t>
  </si>
  <si>
    <t>Berufskundlicher Unterricht</t>
  </si>
  <si>
    <t>BERVK - Beratung und Verkauf</t>
  </si>
  <si>
    <t>BPR/BP-IK - Betriebliche Prozesse</t>
  </si>
  <si>
    <t>BRE - Bibliografie und Recherche</t>
  </si>
  <si>
    <t>HO - Handeslobjekte</t>
  </si>
  <si>
    <t>D - Lokale Landessprache</t>
  </si>
  <si>
    <t>F / E - Fremdsprachen</t>
  </si>
  <si>
    <t>2 - Qualifikationsverfahren</t>
  </si>
  <si>
    <t>2.a - Praktische Arbeit</t>
  </si>
  <si>
    <t>Pos 1: Kundenberatung/Verkaufsgespräch</t>
  </si>
  <si>
    <t>Pos 2: Warenpräsentation/Ladengestaltung</t>
  </si>
  <si>
    <t>Pos 3: Bibliografie/Recherche</t>
  </si>
  <si>
    <t>Pos 4: Sortimentsgestaltung</t>
  </si>
  <si>
    <t>Note</t>
  </si>
  <si>
    <t>2.b - Berufskenntnisse</t>
  </si>
  <si>
    <t>Pos 1: Betriebliche Prozesse</t>
  </si>
  <si>
    <t>Pos 2: Bibliografie/Recherche</t>
  </si>
  <si>
    <t>Pos 3: Handelsobjekte</t>
  </si>
  <si>
    <t>Pos 4: Literatur, Kultur, Wissenschaft</t>
  </si>
  <si>
    <t>2.c - Allgemeinbildung</t>
  </si>
  <si>
    <t>Pos 1: Vertiefungsarbeit</t>
  </si>
  <si>
    <t>Pos 2: lokale Landessprache</t>
  </si>
  <si>
    <t>Pos 3: Wirtschaft/Politik/Gesellschaft</t>
  </si>
  <si>
    <t>2.d - Erfahrungsnote Berufskunde</t>
  </si>
  <si>
    <t>LWK - Literatur, Wissenschaft, Kultur</t>
  </si>
  <si>
    <t>WPG - Wirtschaft, Politik, Gesellschaft</t>
  </si>
  <si>
    <t>Gew.</t>
  </si>
  <si>
    <t>Gesamtnote</t>
  </si>
  <si>
    <t>Bemerkungen</t>
  </si>
  <si>
    <r>
      <t xml:space="preserve">Die vier Positionsnoten der </t>
    </r>
    <r>
      <rPr>
        <b/>
        <sz val="10"/>
        <rFont val="Tahoma"/>
        <family val="2"/>
      </rPr>
      <t xml:space="preserve">Praktischen Arbeit </t>
    </r>
    <r>
      <rPr>
        <sz val="10"/>
        <rFont val="Tahoma"/>
        <family val="2"/>
      </rPr>
      <t xml:space="preserve">werden von der zentralen Prüfungsstelle des SBVV geliefert. Die Noten sind auf ganze oder halbe Noten gerundet.
</t>
    </r>
  </si>
  <si>
    <r>
      <t xml:space="preserve">Die vier Positionsnoten der </t>
    </r>
    <r>
      <rPr>
        <b/>
        <sz val="10"/>
        <rFont val="Tahoma"/>
        <family val="2"/>
      </rPr>
      <t xml:space="preserve">Berufskenntnisse </t>
    </r>
    <r>
      <rPr>
        <sz val="10"/>
        <rFont val="Tahoma"/>
        <family val="2"/>
      </rPr>
      <t>werden im QV durch die Experten festgelegt. Sie sind auf ganze oder halbe Noten gerundet.</t>
    </r>
  </si>
  <si>
    <r>
      <t xml:space="preserve">Die drei Positionsnoten 1-3 der </t>
    </r>
    <r>
      <rPr>
        <b/>
        <sz val="10"/>
        <rFont val="Tahoma"/>
        <family val="2"/>
      </rPr>
      <t xml:space="preserve">Allgemeinbildung </t>
    </r>
    <r>
      <rPr>
        <sz val="10"/>
        <rFont val="Tahoma"/>
        <family val="2"/>
      </rPr>
      <t xml:space="preserve">werden im QV durch die Experten festgelegt. Position 4 ist die </t>
    </r>
    <r>
      <rPr>
        <b/>
        <sz val="10"/>
        <rFont val="Tahoma"/>
        <family val="2"/>
      </rPr>
      <t xml:space="preserve">Erfahrungsnote Allgemeinbildung. </t>
    </r>
    <r>
      <rPr>
        <sz val="10"/>
        <rFont val="Tahoma"/>
        <family val="2"/>
      </rPr>
      <t xml:space="preserve">Alle Positionsnoten sind auf ganze oder halbe Noten gerundet. </t>
    </r>
  </si>
  <si>
    <t>F**</t>
  </si>
  <si>
    <t>E**</t>
  </si>
  <si>
    <r>
      <rPr>
        <sz val="10"/>
        <rFont val="Tahoma"/>
        <family val="2"/>
      </rPr>
      <t xml:space="preserve">Die </t>
    </r>
    <r>
      <rPr>
        <b/>
        <sz val="10"/>
        <rFont val="Tahoma"/>
        <family val="2"/>
      </rPr>
      <t xml:space="preserve">Gesamtnote </t>
    </r>
    <r>
      <rPr>
        <sz val="10"/>
        <rFont val="Tahoma"/>
        <family val="2"/>
      </rPr>
      <t xml:space="preserve">ist das gewichtete Mittel aus den 4 Noten der QV-Bereiche a-c und der Erfahrungsnote Berufskunde. Sie wird auf eine Dezimalstelle gerundet. 
Die Prüfung ist bestanden, wenn die Gesamtnote </t>
    </r>
    <r>
      <rPr>
        <b/>
        <sz val="10"/>
        <rFont val="Tahoma"/>
        <family val="2"/>
      </rPr>
      <t xml:space="preserve">und </t>
    </r>
    <r>
      <rPr>
        <sz val="10"/>
        <rFont val="Tahoma"/>
        <family val="2"/>
      </rPr>
      <t>die Fallnote 2.a. grösser oder gleich 4 sind.</t>
    </r>
  </si>
  <si>
    <r>
      <t xml:space="preserve">*Die Noten aus den Fächern </t>
    </r>
    <r>
      <rPr>
        <b/>
        <sz val="10"/>
        <rFont val="Tahoma"/>
        <family val="2"/>
      </rPr>
      <t>Betreibliche Prozesse</t>
    </r>
    <r>
      <rPr>
        <sz val="10"/>
        <rFont val="Tahoma"/>
        <family val="2"/>
      </rPr>
      <t xml:space="preserve"> und </t>
    </r>
    <r>
      <rPr>
        <b/>
        <sz val="10"/>
        <rFont val="Tahoma"/>
        <family val="2"/>
      </rPr>
      <t>Betriebliche Prozesse IKA</t>
    </r>
    <r>
      <rPr>
        <sz val="10"/>
        <rFont val="Tahoma"/>
        <family val="2"/>
      </rPr>
      <t xml:space="preserve"> zählen zusammen.</t>
    </r>
  </si>
  <si>
    <t>Pos 4: Erfahrungsnote Allgemeinbildung</t>
  </si>
  <si>
    <r>
      <t xml:space="preserve">Die </t>
    </r>
    <r>
      <rPr>
        <b/>
        <sz val="10"/>
        <rFont val="Tahoma"/>
        <family val="2"/>
      </rPr>
      <t>Erfahrungsnote Berufskunde</t>
    </r>
    <r>
      <rPr>
        <sz val="10"/>
        <rFont val="Tahoma"/>
        <family val="2"/>
      </rPr>
      <t xml:space="preserve"> ist das Mittel aller Semesternoten des berufskundlichen Unterrichts. Sie wird auf eine ganze oder halbe Note gerundet. Sie zählt 15% zur Berechnung der Gesamtnote.</t>
    </r>
  </si>
  <si>
    <r>
      <t xml:space="preserve">**Der Durchschnitt aus den Noten </t>
    </r>
    <r>
      <rPr>
        <b/>
        <sz val="10"/>
        <rFont val="Tahoma"/>
        <family val="2"/>
      </rPr>
      <t>Französisch</t>
    </r>
    <r>
      <rPr>
        <sz val="10"/>
        <rFont val="Tahoma"/>
        <family val="2"/>
      </rPr>
      <t xml:space="preserve"> und </t>
    </r>
    <r>
      <rPr>
        <b/>
        <sz val="10"/>
        <rFont val="Tahoma"/>
        <family val="2"/>
      </rPr>
      <t>Englisch</t>
    </r>
    <r>
      <rPr>
        <sz val="10"/>
        <rFont val="Tahoma"/>
        <family val="2"/>
      </rPr>
      <t xml:space="preserve"> ergibt die </t>
    </r>
    <r>
      <rPr>
        <b/>
        <sz val="10"/>
        <rFont val="Tahoma"/>
        <family val="2"/>
      </rPr>
      <t>Fremdsprachen-Note</t>
    </r>
    <r>
      <rPr>
        <sz val="10"/>
        <rFont val="Tahoma"/>
        <family val="2"/>
      </rPr>
      <t>.</t>
    </r>
  </si>
  <si>
    <t>Die Note des QV-Bereichs Praktische Arbeit ist der Mittelwert der Positionen 1-4 und wird auf eine Dezimalstelle gerundet. Sie zählt 40% zur Berechnung der Gesamtnote und ist eine Fallnote.</t>
  </si>
  <si>
    <t>Die Note des QV-Bereichs Berufskenntnisse ist der Mittelwert der Postitionen 1-4 und wird wird auf eine Dezimalstelle gerundet. Sie zählt 20% zur Berechnung der Gesamtnote.</t>
  </si>
  <si>
    <t>Die Note des QV-Bereichs Allgemeinbildung ist der Mittelwert der Postitionen 1-4 und wird auf eine Dezimalstelle gerundet. Sie zählt 25% zur Berechnung der Gesamtnote.</t>
  </si>
  <si>
    <r>
      <t xml:space="preserve">Für die </t>
    </r>
    <r>
      <rPr>
        <b/>
        <sz val="10"/>
        <rFont val="Tahoma"/>
        <family val="2"/>
      </rPr>
      <t>Erfahrungsnote Allgemeinbildung</t>
    </r>
    <r>
      <rPr>
        <sz val="10"/>
        <rFont val="Tahoma"/>
        <family val="2"/>
      </rPr>
      <t xml:space="preserve"> (2.c, Pos. 4) ist der Mittelwert aller Semesternoten der Allgemeinbildung zu ermitteln. Dispensierte Positionen werden nicht berücksichtigt. Rückwirkende Dispensationen sind nicht möglich, d.h. gültige Semesternoten werden in jedem Fall für die Erfahrungsnote berücksichtigt. Gerundet wird auf halbe und ganze Noten.</t>
    </r>
  </si>
  <si>
    <r>
      <t xml:space="preserve">Für die </t>
    </r>
    <r>
      <rPr>
        <b/>
        <sz val="10"/>
        <rFont val="Tahoma"/>
        <family val="2"/>
      </rPr>
      <t>Erfahrungsnote Berufskunde</t>
    </r>
    <r>
      <rPr>
        <sz val="10"/>
        <rFont val="Tahoma"/>
        <family val="2"/>
      </rPr>
      <t xml:space="preserve"> (2.d) ist das Mittel aller Semesternoten des berufskundlichen Unterrichts zu ermitteln. Dispensationen sind nicht möglich.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</si>
</sst>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
  </numFmts>
  <fonts count="7" x14ac:knownFonts="1">
    <font>
      <sz val="10"/>
      <name val="Arial"/>
    </font>
    <font>
      <sz val="10"/>
      <name val="Tahoma"/>
      <family val="2"/>
    </font>
    <font>
      <b/>
      <sz val="10"/>
      <name val="Tahoma"/>
      <family val="2"/>
    </font>
    <font>
      <b/>
      <sz val="12"/>
      <name val="Tahoma"/>
      <family val="2"/>
    </font>
    <font>
      <b/>
      <sz val="14"/>
      <name val="Tahoma"/>
      <family val="2"/>
    </font>
    <font>
      <sz val="14"/>
      <name val="Tahoma"/>
      <family val="2"/>
    </font>
    <font>
      <sz val="10"/>
      <name val="Arial"/>
      <family val="2"/>
    </font>
  </fonts>
  <fills count="12">
    <fill>
      <patternFill patternType="none"/>
    </fill>
    <fill>
      <patternFill patternType="gray125"/>
    </fill>
    <fill>
      <patternFill patternType="solid">
        <fgColor indexed="62"/>
      </patternFill>
    </fill>
    <fill>
      <patternFill patternType="solid">
        <fgColor theme="8" tint="0.7999816888943144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rgb="FFFAFCB2"/>
        <bgColor indexed="64"/>
      </patternFill>
    </fill>
    <fill>
      <patternFill patternType="solid">
        <fgColor theme="0" tint="-0.249977111117893"/>
        <bgColor indexed="64"/>
      </patternFill>
    </fill>
    <fill>
      <patternFill patternType="solid">
        <fgColor theme="4" tint="0.39997558519241921"/>
        <bgColor indexed="64"/>
      </patternFill>
    </fill>
  </fills>
  <borders count="12">
    <border>
      <left/>
      <right/>
      <top/>
      <bottom/>
      <diagonal/>
    </border>
    <border>
      <left style="thin">
        <color indexed="63"/>
      </left>
      <right style="thin">
        <color indexed="63"/>
      </right>
      <top style="thin">
        <color indexed="63"/>
      </top>
      <bottom style="thin">
        <color indexed="63"/>
      </bottom>
      <diagonal/>
    </border>
    <border>
      <left style="thin">
        <color indexed="63"/>
      </left>
      <right/>
      <top style="thin">
        <color indexed="63"/>
      </top>
      <bottom style="thin">
        <color indexed="63"/>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1">
    <xf numFmtId="0" fontId="0" fillId="0" borderId="0" xfId="0"/>
    <xf numFmtId="0" fontId="1" fillId="0" borderId="0" xfId="0" applyFont="1"/>
    <xf numFmtId="0" fontId="2" fillId="0" borderId="0" xfId="0" applyFont="1"/>
    <xf numFmtId="0" fontId="1" fillId="4" borderId="3" xfId="0" applyFont="1" applyFill="1" applyBorder="1" applyAlignment="1">
      <alignment horizontal="center"/>
    </xf>
    <xf numFmtId="0" fontId="1" fillId="0" borderId="4" xfId="0" applyFont="1" applyBorder="1"/>
    <xf numFmtId="0" fontId="1" fillId="0" borderId="5" xfId="0" applyFont="1" applyBorder="1"/>
    <xf numFmtId="0" fontId="1" fillId="0" borderId="6" xfId="0" applyFont="1" applyBorder="1"/>
    <xf numFmtId="0" fontId="2" fillId="0" borderId="7" xfId="0" applyFont="1" applyBorder="1"/>
    <xf numFmtId="0" fontId="1" fillId="0" borderId="8" xfId="0" applyFont="1" applyBorder="1"/>
    <xf numFmtId="0" fontId="1" fillId="0" borderId="7" xfId="0" applyFont="1" applyBorder="1"/>
    <xf numFmtId="0" fontId="2" fillId="6" borderId="7" xfId="0" applyFont="1" applyFill="1" applyBorder="1"/>
    <xf numFmtId="0" fontId="2" fillId="6" borderId="0" xfId="0" applyFont="1" applyFill="1" applyAlignment="1">
      <alignment horizontal="center"/>
    </xf>
    <xf numFmtId="0" fontId="1" fillId="0" borderId="0" xfId="0" applyFont="1" applyAlignment="1">
      <alignment horizontal="center"/>
    </xf>
    <xf numFmtId="0" fontId="1" fillId="0" borderId="9" xfId="0" applyFont="1" applyBorder="1"/>
    <xf numFmtId="0" fontId="1" fillId="0" borderId="10" xfId="0" applyFont="1" applyBorder="1"/>
    <xf numFmtId="0" fontId="1" fillId="0" borderId="11" xfId="0" applyFont="1" applyBorder="1"/>
    <xf numFmtId="164" fontId="1" fillId="0" borderId="0" xfId="0" applyNumberFormat="1" applyFont="1" applyAlignment="1">
      <alignment horizontal="center"/>
    </xf>
    <xf numFmtId="0" fontId="1" fillId="3" borderId="0" xfId="0" applyFont="1" applyFill="1" applyAlignment="1">
      <alignment horizontal="center"/>
    </xf>
    <xf numFmtId="9" fontId="1" fillId="6" borderId="0" xfId="0" applyNumberFormat="1" applyFont="1" applyFill="1" applyAlignment="1">
      <alignment horizontal="center"/>
    </xf>
    <xf numFmtId="0" fontId="2" fillId="0" borderId="4" xfId="0" applyFont="1" applyBorder="1"/>
    <xf numFmtId="0" fontId="2" fillId="0" borderId="5" xfId="0" applyFont="1" applyBorder="1"/>
    <xf numFmtId="0" fontId="2" fillId="0" borderId="6" xfId="0" applyFont="1" applyBorder="1"/>
    <xf numFmtId="0" fontId="2" fillId="0" borderId="9" xfId="0" applyFont="1" applyBorder="1"/>
    <xf numFmtId="0" fontId="2" fillId="0" borderId="10" xfId="0" applyFont="1" applyBorder="1"/>
    <xf numFmtId="0" fontId="2" fillId="0" borderId="11" xfId="0" applyFont="1" applyBorder="1"/>
    <xf numFmtId="0" fontId="3" fillId="8" borderId="7" xfId="0" applyFont="1" applyFill="1" applyBorder="1"/>
    <xf numFmtId="0" fontId="3" fillId="8" borderId="0" xfId="0" applyFont="1" applyFill="1"/>
    <xf numFmtId="0" fontId="4" fillId="0" borderId="0" xfId="0" applyFont="1"/>
    <xf numFmtId="0" fontId="5" fillId="0" borderId="0" xfId="0" applyFont="1"/>
    <xf numFmtId="0" fontId="2" fillId="5" borderId="7" xfId="0" applyFont="1" applyFill="1" applyBorder="1"/>
    <xf numFmtId="49" fontId="1" fillId="9" borderId="0" xfId="0" applyNumberFormat="1" applyFont="1" applyFill="1" applyAlignment="1">
      <alignment horizontal="center"/>
    </xf>
    <xf numFmtId="0" fontId="2" fillId="4" borderId="7" xfId="0" applyFont="1" applyFill="1" applyBorder="1"/>
    <xf numFmtId="0" fontId="1" fillId="4" borderId="0" xfId="0" applyFont="1" applyFill="1"/>
    <xf numFmtId="0" fontId="1" fillId="4" borderId="7" xfId="0" applyFont="1" applyFill="1" applyBorder="1"/>
    <xf numFmtId="0" fontId="1" fillId="3" borderId="7" xfId="0" applyFont="1" applyFill="1" applyBorder="1"/>
    <xf numFmtId="0" fontId="2" fillId="3" borderId="7" xfId="0" applyFont="1" applyFill="1" applyBorder="1"/>
    <xf numFmtId="0" fontId="1" fillId="7" borderId="9" xfId="0" applyFont="1" applyFill="1" applyBorder="1"/>
    <xf numFmtId="164" fontId="1" fillId="0" borderId="10" xfId="0" applyNumberFormat="1" applyFont="1" applyBorder="1" applyAlignment="1">
      <alignment horizontal="center"/>
    </xf>
    <xf numFmtId="164" fontId="1" fillId="0" borderId="3" xfId="0" applyNumberFormat="1" applyFont="1" applyBorder="1" applyAlignment="1" applyProtection="1">
      <alignment horizontal="center"/>
      <protection locked="0"/>
    </xf>
    <xf numFmtId="0" fontId="2" fillId="2" borderId="1" xfId="0" applyFont="1" applyFill="1" applyBorder="1" applyAlignment="1">
      <alignment horizontal="left" vertical="top" wrapText="1"/>
    </xf>
    <xf numFmtId="0" fontId="6" fillId="0" borderId="0" xfId="0" applyFont="1"/>
    <xf numFmtId="0" fontId="1" fillId="0" borderId="1" xfId="0" applyFont="1" applyBorder="1" applyAlignment="1">
      <alignment horizontal="left" vertical="top" wrapText="1"/>
    </xf>
    <xf numFmtId="0" fontId="1" fillId="0" borderId="1" xfId="0" applyFont="1" applyBorder="1" applyAlignment="1">
      <alignment horizontal="right" vertical="top" wrapText="1"/>
    </xf>
    <xf numFmtId="0" fontId="1" fillId="2" borderId="2" xfId="0" applyFont="1" applyFill="1" applyBorder="1" applyAlignment="1">
      <alignment horizontal="left" vertical="top" wrapText="1"/>
    </xf>
    <xf numFmtId="0" fontId="1" fillId="2" borderId="1" xfId="0" applyFont="1" applyFill="1" applyBorder="1" applyAlignment="1">
      <alignment horizontal="right" vertical="top" wrapText="1"/>
    </xf>
    <xf numFmtId="0" fontId="1" fillId="0" borderId="0" xfId="0" applyFont="1" applyAlignment="1">
      <alignment horizontal="left" vertical="top" wrapText="1"/>
    </xf>
    <xf numFmtId="164" fontId="1" fillId="10" borderId="3" xfId="0" applyNumberFormat="1" applyFont="1" applyFill="1" applyBorder="1" applyAlignment="1">
      <alignment horizontal="center"/>
    </xf>
    <xf numFmtId="0" fontId="2" fillId="11" borderId="0" xfId="0" applyFont="1" applyFill="1" applyAlignment="1">
      <alignment horizontal="center"/>
    </xf>
    <xf numFmtId="0" fontId="1" fillId="0" borderId="0" xfId="0" applyFont="1" applyAlignment="1" applyProtection="1">
      <alignment vertical="top" wrapText="1"/>
      <protection locked="0"/>
    </xf>
    <xf numFmtId="165" fontId="1" fillId="0" borderId="0" xfId="0" applyNumberFormat="1" applyFont="1" applyAlignment="1">
      <alignment horizontal="center"/>
    </xf>
    <xf numFmtId="0" fontId="2" fillId="9" borderId="0" xfId="0" applyFont="1" applyFill="1" applyAlignment="1">
      <alignment horizontal="left"/>
    </xf>
    <xf numFmtId="0" fontId="3" fillId="7" borderId="0" xfId="0" applyFont="1" applyFill="1" applyAlignment="1">
      <alignment horizontal="left"/>
    </xf>
    <xf numFmtId="0" fontId="3" fillId="7" borderId="8" xfId="0" applyFont="1" applyFill="1" applyBorder="1" applyAlignment="1">
      <alignment horizontal="left"/>
    </xf>
    <xf numFmtId="0" fontId="1" fillId="0" borderId="7" xfId="0" applyFont="1" applyBorder="1" applyAlignment="1" applyProtection="1">
      <alignment horizontal="left" vertical="top" wrapText="1"/>
      <protection locked="0"/>
    </xf>
    <xf numFmtId="0" fontId="1" fillId="0" borderId="0" xfId="0" applyFont="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4"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1" fillId="0" borderId="6"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1" xfId="0" applyFont="1" applyBorder="1" applyAlignment="1" applyProtection="1">
      <alignment horizontal="left" vertical="top" wrapText="1"/>
      <protection locked="0"/>
    </xf>
  </cellXfs>
  <cellStyles count="1">
    <cellStyle name="Standard" xfId="0" builtinId="0"/>
  </cellStyles>
  <dxfs count="2">
    <dxf>
      <fill>
        <patternFill>
          <bgColor rgb="FFC00000"/>
        </patternFill>
      </fill>
    </dxf>
    <dxf>
      <fill>
        <patternFill>
          <bgColor rgb="FF00B0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333333"/>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D4D0C8"/>
      <rgbColor rgb="00808080"/>
    </indexedColors>
    <mruColors>
      <color rgb="FFFAFC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showGridLines="0" workbookViewId="0">
      <selection activeCell="A16" sqref="A16"/>
    </sheetView>
  </sheetViews>
  <sheetFormatPr baseColWidth="10" defaultColWidth="23.453125" defaultRowHeight="12.5" x14ac:dyDescent="0.25"/>
  <cols>
    <col min="1" max="1" width="37.7265625" style="40" customWidth="1"/>
    <col min="2" max="2" width="14.26953125" style="40" customWidth="1"/>
    <col min="3" max="3" width="26.453125" style="40" customWidth="1"/>
    <col min="4" max="16384" width="23.453125" style="40"/>
  </cols>
  <sheetData>
    <row r="1" spans="1:3" ht="25" x14ac:dyDescent="0.25">
      <c r="A1" s="39" t="s">
        <v>0</v>
      </c>
      <c r="B1" s="39" t="s">
        <v>17</v>
      </c>
      <c r="C1" s="39" t="s">
        <v>25</v>
      </c>
    </row>
    <row r="2" spans="1:3" x14ac:dyDescent="0.25">
      <c r="A2" s="41" t="s">
        <v>7</v>
      </c>
      <c r="B2" s="41" t="s">
        <v>19</v>
      </c>
      <c r="C2" s="42">
        <v>2</v>
      </c>
    </row>
    <row r="3" spans="1:3" x14ac:dyDescent="0.25">
      <c r="A3" s="41" t="s">
        <v>8</v>
      </c>
      <c r="B3" s="41" t="s">
        <v>22</v>
      </c>
      <c r="C3" s="42">
        <v>1</v>
      </c>
    </row>
    <row r="4" spans="1:3" x14ac:dyDescent="0.25">
      <c r="A4" s="41" t="s">
        <v>10</v>
      </c>
      <c r="B4" s="41" t="s">
        <v>23</v>
      </c>
      <c r="C4" s="42">
        <v>1</v>
      </c>
    </row>
    <row r="5" spans="1:3" x14ac:dyDescent="0.25">
      <c r="A5" s="41" t="s">
        <v>9</v>
      </c>
      <c r="B5" s="41" t="s">
        <v>1</v>
      </c>
      <c r="C5" s="42">
        <v>1</v>
      </c>
    </row>
    <row r="6" spans="1:3" x14ac:dyDescent="0.25">
      <c r="A6" s="41" t="s">
        <v>11</v>
      </c>
      <c r="B6" s="41" t="s">
        <v>2</v>
      </c>
      <c r="C6" s="42">
        <v>1</v>
      </c>
    </row>
    <row r="7" spans="1:3" x14ac:dyDescent="0.25">
      <c r="A7" s="41" t="s">
        <v>12</v>
      </c>
      <c r="B7" s="41" t="s">
        <v>64</v>
      </c>
      <c r="C7" s="42">
        <v>2</v>
      </c>
    </row>
    <row r="8" spans="1:3" x14ac:dyDescent="0.25">
      <c r="A8" s="41" t="s">
        <v>13</v>
      </c>
      <c r="B8" s="41" t="s">
        <v>65</v>
      </c>
      <c r="C8" s="42">
        <v>2</v>
      </c>
    </row>
    <row r="9" spans="1:3" x14ac:dyDescent="0.25">
      <c r="A9" s="41" t="s">
        <v>14</v>
      </c>
      <c r="B9" s="41" t="s">
        <v>3</v>
      </c>
      <c r="C9" s="42">
        <v>1</v>
      </c>
    </row>
    <row r="10" spans="1:3" x14ac:dyDescent="0.25">
      <c r="A10" s="41" t="s">
        <v>18</v>
      </c>
      <c r="B10" s="41" t="s">
        <v>4</v>
      </c>
      <c r="C10" s="42">
        <v>2</v>
      </c>
    </row>
    <row r="11" spans="1:3" x14ac:dyDescent="0.25">
      <c r="A11" s="41" t="s">
        <v>15</v>
      </c>
      <c r="B11" s="41" t="s">
        <v>5</v>
      </c>
      <c r="C11" s="42">
        <v>2</v>
      </c>
    </row>
    <row r="12" spans="1:3" x14ac:dyDescent="0.25">
      <c r="A12" s="41" t="s">
        <v>16</v>
      </c>
      <c r="B12" s="41" t="s">
        <v>6</v>
      </c>
      <c r="C12" s="42">
        <v>3</v>
      </c>
    </row>
    <row r="13" spans="1:3" x14ac:dyDescent="0.25">
      <c r="A13" s="43"/>
      <c r="B13" s="43"/>
      <c r="C13" s="44">
        <f>SUM(C2:C12)</f>
        <v>18</v>
      </c>
    </row>
    <row r="15" spans="1:3" ht="37.5" x14ac:dyDescent="0.25">
      <c r="A15" s="45" t="s">
        <v>67</v>
      </c>
    </row>
    <row r="16" spans="1:3" ht="37.5" x14ac:dyDescent="0.25">
      <c r="A16" s="45" t="s">
        <v>70</v>
      </c>
    </row>
  </sheetData>
  <phoneticPr fontId="0" type="noConversion"/>
  <pageMargins left="0.78740157499999996" right="0.78740157499999996" top="0.984251969" bottom="0.984251969" header="0.4921259845" footer="0.49212598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showGridLines="0" workbookViewId="0">
      <selection activeCell="A16" sqref="A16"/>
    </sheetView>
  </sheetViews>
  <sheetFormatPr baseColWidth="10" defaultColWidth="24.54296875" defaultRowHeight="12.5" x14ac:dyDescent="0.25"/>
  <cols>
    <col min="1" max="1" width="37.7265625" style="40" customWidth="1"/>
    <col min="2" max="2" width="14.1796875" style="40" customWidth="1"/>
    <col min="3" max="3" width="26.453125" style="40" customWidth="1"/>
    <col min="4" max="16384" width="24.54296875" style="40"/>
  </cols>
  <sheetData>
    <row r="1" spans="1:3" ht="25" x14ac:dyDescent="0.25">
      <c r="A1" s="39" t="s">
        <v>0</v>
      </c>
      <c r="B1" s="39" t="s">
        <v>17</v>
      </c>
      <c r="C1" s="39" t="s">
        <v>26</v>
      </c>
    </row>
    <row r="2" spans="1:3" x14ac:dyDescent="0.25">
      <c r="A2" s="41" t="s">
        <v>7</v>
      </c>
      <c r="B2" s="41" t="s">
        <v>19</v>
      </c>
      <c r="C2" s="42">
        <v>2</v>
      </c>
    </row>
    <row r="3" spans="1:3" x14ac:dyDescent="0.25">
      <c r="A3" s="41" t="s">
        <v>8</v>
      </c>
      <c r="B3" s="41" t="s">
        <v>20</v>
      </c>
      <c r="C3" s="42">
        <v>1</v>
      </c>
    </row>
    <row r="4" spans="1:3" x14ac:dyDescent="0.25">
      <c r="A4" s="41" t="s">
        <v>10</v>
      </c>
      <c r="B4" s="41" t="s">
        <v>21</v>
      </c>
      <c r="C4" s="42">
        <v>0</v>
      </c>
    </row>
    <row r="5" spans="1:3" x14ac:dyDescent="0.25">
      <c r="A5" s="41" t="s">
        <v>9</v>
      </c>
      <c r="B5" s="41" t="s">
        <v>1</v>
      </c>
      <c r="C5" s="42">
        <v>1</v>
      </c>
    </row>
    <row r="6" spans="1:3" x14ac:dyDescent="0.25">
      <c r="A6" s="41" t="s">
        <v>11</v>
      </c>
      <c r="B6" s="41" t="s">
        <v>2</v>
      </c>
      <c r="C6" s="42">
        <v>2</v>
      </c>
    </row>
    <row r="7" spans="1:3" x14ac:dyDescent="0.25">
      <c r="A7" s="41" t="s">
        <v>12</v>
      </c>
      <c r="B7" s="41" t="s">
        <v>64</v>
      </c>
      <c r="C7" s="42">
        <v>2</v>
      </c>
    </row>
    <row r="8" spans="1:3" x14ac:dyDescent="0.25">
      <c r="A8" s="41" t="s">
        <v>13</v>
      </c>
      <c r="B8" s="41" t="s">
        <v>65</v>
      </c>
      <c r="C8" s="42">
        <v>1</v>
      </c>
    </row>
    <row r="9" spans="1:3" x14ac:dyDescent="0.25">
      <c r="A9" s="41" t="s">
        <v>14</v>
      </c>
      <c r="B9" s="41" t="s">
        <v>3</v>
      </c>
      <c r="C9" s="42">
        <v>2</v>
      </c>
    </row>
    <row r="10" spans="1:3" x14ac:dyDescent="0.25">
      <c r="A10" s="41" t="s">
        <v>18</v>
      </c>
      <c r="B10" s="41" t="s">
        <v>4</v>
      </c>
      <c r="C10" s="42">
        <v>3</v>
      </c>
    </row>
    <row r="11" spans="1:3" x14ac:dyDescent="0.25">
      <c r="A11" s="41" t="s">
        <v>15</v>
      </c>
      <c r="B11" s="41" t="s">
        <v>5</v>
      </c>
      <c r="C11" s="42">
        <v>2</v>
      </c>
    </row>
    <row r="12" spans="1:3" x14ac:dyDescent="0.25">
      <c r="A12" s="41" t="s">
        <v>16</v>
      </c>
      <c r="B12" s="41" t="s">
        <v>6</v>
      </c>
      <c r="C12" s="42">
        <v>2</v>
      </c>
    </row>
    <row r="13" spans="1:3" x14ac:dyDescent="0.25">
      <c r="A13" s="43"/>
      <c r="B13" s="43"/>
      <c r="C13" s="44">
        <f>SUM(C2:C12)</f>
        <v>18</v>
      </c>
    </row>
    <row r="15" spans="1:3" x14ac:dyDescent="0.25">
      <c r="A15" s="45"/>
    </row>
    <row r="16" spans="1:3" ht="37.5" x14ac:dyDescent="0.25">
      <c r="A16" s="45" t="s">
        <v>70</v>
      </c>
    </row>
  </sheetData>
  <phoneticPr fontId="0" type="noConversion"/>
  <pageMargins left="0.78740157499999996" right="0.78740157499999996" top="0.984251969" bottom="0.984251969" header="0.4921259845" footer="0.492125984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
  <sheetViews>
    <sheetView showGridLines="0" workbookViewId="0">
      <selection activeCell="A16" sqref="A16"/>
    </sheetView>
  </sheetViews>
  <sheetFormatPr baseColWidth="10" defaultColWidth="23.453125" defaultRowHeight="12.5" x14ac:dyDescent="0.25"/>
  <cols>
    <col min="1" max="1" width="37.7265625" style="40" customWidth="1"/>
    <col min="2" max="2" width="14.7265625" style="40" customWidth="1"/>
    <col min="3" max="3" width="26.453125" style="40" customWidth="1"/>
    <col min="4" max="16384" width="23.453125" style="40"/>
  </cols>
  <sheetData>
    <row r="1" spans="1:3" ht="25" x14ac:dyDescent="0.25">
      <c r="A1" s="39" t="s">
        <v>0</v>
      </c>
      <c r="B1" s="39" t="s">
        <v>17</v>
      </c>
      <c r="C1" s="39" t="s">
        <v>24</v>
      </c>
    </row>
    <row r="2" spans="1:3" x14ac:dyDescent="0.25">
      <c r="A2" s="41" t="s">
        <v>7</v>
      </c>
      <c r="B2" s="41" t="s">
        <v>19</v>
      </c>
      <c r="C2" s="42">
        <v>0</v>
      </c>
    </row>
    <row r="3" spans="1:3" x14ac:dyDescent="0.25">
      <c r="A3" s="41" t="s">
        <v>8</v>
      </c>
      <c r="B3" s="41" t="s">
        <v>20</v>
      </c>
      <c r="C3" s="42">
        <v>0</v>
      </c>
    </row>
    <row r="4" spans="1:3" x14ac:dyDescent="0.25">
      <c r="A4" s="41" t="s">
        <v>10</v>
      </c>
      <c r="B4" s="41" t="s">
        <v>21</v>
      </c>
      <c r="C4" s="42">
        <v>0</v>
      </c>
    </row>
    <row r="5" spans="1:3" x14ac:dyDescent="0.25">
      <c r="A5" s="41" t="s">
        <v>9</v>
      </c>
      <c r="B5" s="41" t="s">
        <v>1</v>
      </c>
      <c r="C5" s="42">
        <v>1</v>
      </c>
    </row>
    <row r="6" spans="1:3" x14ac:dyDescent="0.25">
      <c r="A6" s="41" t="s">
        <v>11</v>
      </c>
      <c r="B6" s="41" t="s">
        <v>2</v>
      </c>
      <c r="C6" s="42">
        <v>1</v>
      </c>
    </row>
    <row r="7" spans="1:3" x14ac:dyDescent="0.25">
      <c r="A7" s="41" t="s">
        <v>12</v>
      </c>
      <c r="B7" s="41" t="s">
        <v>64</v>
      </c>
      <c r="C7" s="42">
        <v>1</v>
      </c>
    </row>
    <row r="8" spans="1:3" x14ac:dyDescent="0.25">
      <c r="A8" s="41" t="s">
        <v>13</v>
      </c>
      <c r="B8" s="41" t="s">
        <v>65</v>
      </c>
      <c r="C8" s="42">
        <v>2</v>
      </c>
    </row>
    <row r="9" spans="1:3" x14ac:dyDescent="0.25">
      <c r="A9" s="41" t="s">
        <v>14</v>
      </c>
      <c r="B9" s="41" t="s">
        <v>3</v>
      </c>
      <c r="C9" s="42">
        <v>1</v>
      </c>
    </row>
    <row r="10" spans="1:3" x14ac:dyDescent="0.25">
      <c r="A10" s="41" t="s">
        <v>18</v>
      </c>
      <c r="B10" s="41" t="s">
        <v>4</v>
      </c>
      <c r="C10" s="42">
        <v>1</v>
      </c>
    </row>
    <row r="11" spans="1:3" x14ac:dyDescent="0.25">
      <c r="A11" s="41" t="s">
        <v>15</v>
      </c>
      <c r="B11" s="41" t="s">
        <v>5</v>
      </c>
      <c r="C11" s="42">
        <v>0</v>
      </c>
    </row>
    <row r="12" spans="1:3" x14ac:dyDescent="0.25">
      <c r="A12" s="41" t="s">
        <v>16</v>
      </c>
      <c r="B12" s="41" t="s">
        <v>6</v>
      </c>
      <c r="C12" s="42">
        <v>2</v>
      </c>
    </row>
    <row r="13" spans="1:3" x14ac:dyDescent="0.25">
      <c r="A13" s="43"/>
      <c r="B13" s="43"/>
      <c r="C13" s="44">
        <f>SUM(C2:C12)</f>
        <v>9</v>
      </c>
    </row>
    <row r="15" spans="1:3" x14ac:dyDescent="0.25">
      <c r="A15" s="45"/>
    </row>
    <row r="16" spans="1:3" ht="37.5" x14ac:dyDescent="0.25">
      <c r="A16" s="45" t="s">
        <v>70</v>
      </c>
    </row>
  </sheetData>
  <phoneticPr fontId="0" type="noConversion"/>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9"/>
  <sheetViews>
    <sheetView tabSelected="1" topLeftCell="A31" zoomScaleNormal="100" zoomScalePageLayoutView="75" workbookViewId="0">
      <selection activeCell="D52" sqref="D52:G52"/>
    </sheetView>
  </sheetViews>
  <sheetFormatPr baseColWidth="10" defaultColWidth="11.453125" defaultRowHeight="12.5" x14ac:dyDescent="0.25"/>
  <cols>
    <col min="1" max="1" width="38.26953125" style="1" customWidth="1"/>
    <col min="2" max="8" width="6.26953125" style="1" customWidth="1"/>
    <col min="9" max="14" width="11.453125" style="1"/>
    <col min="15" max="15" width="16.7265625" style="1" customWidth="1"/>
    <col min="16" max="16384" width="11.453125" style="1"/>
  </cols>
  <sheetData>
    <row r="1" spans="1:15" s="28" customFormat="1" ht="17.5" x14ac:dyDescent="0.35">
      <c r="A1" s="27" t="s">
        <v>27</v>
      </c>
      <c r="I1" s="27" t="s">
        <v>60</v>
      </c>
    </row>
    <row r="2" spans="1:15" s="28" customFormat="1" ht="17.5" x14ac:dyDescent="0.35">
      <c r="A2" s="27"/>
    </row>
    <row r="3" spans="1:15" x14ac:dyDescent="0.25">
      <c r="A3" s="19"/>
      <c r="B3" s="5"/>
      <c r="C3" s="5"/>
      <c r="D3" s="5"/>
      <c r="E3" s="5"/>
      <c r="F3" s="5"/>
      <c r="G3" s="5"/>
      <c r="H3" s="6"/>
      <c r="I3" s="19"/>
      <c r="J3" s="5"/>
      <c r="K3" s="5"/>
      <c r="L3" s="5"/>
      <c r="M3" s="5"/>
      <c r="N3" s="5"/>
      <c r="O3" s="6"/>
    </row>
    <row r="4" spans="1:15" x14ac:dyDescent="0.25">
      <c r="A4" s="7" t="s">
        <v>31</v>
      </c>
      <c r="H4" s="8"/>
      <c r="I4" s="7" t="s">
        <v>29</v>
      </c>
      <c r="O4" s="8"/>
    </row>
    <row r="5" spans="1:15" x14ac:dyDescent="0.25">
      <c r="A5" s="9"/>
      <c r="H5" s="8"/>
      <c r="I5" s="9"/>
      <c r="O5" s="8"/>
    </row>
    <row r="6" spans="1:15" x14ac:dyDescent="0.25">
      <c r="A6" s="29" t="s">
        <v>0</v>
      </c>
      <c r="B6" s="50" t="s">
        <v>28</v>
      </c>
      <c r="C6" s="50"/>
      <c r="D6" s="50"/>
      <c r="E6" s="50"/>
      <c r="F6" s="50"/>
      <c r="G6" s="50"/>
      <c r="H6" s="8"/>
      <c r="I6" s="9"/>
      <c r="O6" s="8"/>
    </row>
    <row r="7" spans="1:15" x14ac:dyDescent="0.25">
      <c r="A7" s="29"/>
      <c r="B7" s="30">
        <v>1</v>
      </c>
      <c r="C7" s="30">
        <v>2</v>
      </c>
      <c r="D7" s="30">
        <v>3</v>
      </c>
      <c r="E7" s="30">
        <v>4</v>
      </c>
      <c r="F7" s="30">
        <v>5</v>
      </c>
      <c r="G7" s="30">
        <v>6</v>
      </c>
      <c r="H7" s="8"/>
      <c r="I7" s="9"/>
      <c r="O7" s="8"/>
    </row>
    <row r="8" spans="1:15" x14ac:dyDescent="0.25">
      <c r="A8" s="31" t="s">
        <v>30</v>
      </c>
      <c r="B8" s="32"/>
      <c r="C8" s="32"/>
      <c r="D8" s="32"/>
      <c r="E8" s="32"/>
      <c r="F8" s="32"/>
      <c r="G8" s="32"/>
      <c r="H8" s="8"/>
      <c r="I8" s="53" t="s">
        <v>74</v>
      </c>
      <c r="J8" s="54"/>
      <c r="K8" s="54"/>
      <c r="L8" s="54"/>
      <c r="M8" s="54"/>
      <c r="N8" s="54"/>
      <c r="O8" s="55"/>
    </row>
    <row r="9" spans="1:15" x14ac:dyDescent="0.25">
      <c r="A9" s="33" t="s">
        <v>37</v>
      </c>
      <c r="B9" s="38">
        <v>5.5</v>
      </c>
      <c r="C9" s="38">
        <v>4.5</v>
      </c>
      <c r="D9" s="38">
        <v>4</v>
      </c>
      <c r="E9" s="38">
        <v>5</v>
      </c>
      <c r="F9" s="38">
        <v>5</v>
      </c>
      <c r="G9" s="38">
        <v>4.5</v>
      </c>
      <c r="H9" s="8"/>
      <c r="I9" s="53"/>
      <c r="J9" s="54"/>
      <c r="K9" s="54"/>
      <c r="L9" s="54"/>
      <c r="M9" s="54"/>
      <c r="N9" s="54"/>
      <c r="O9" s="55"/>
    </row>
    <row r="10" spans="1:15" x14ac:dyDescent="0.25">
      <c r="A10" s="33" t="s">
        <v>38</v>
      </c>
      <c r="B10" s="38">
        <v>5</v>
      </c>
      <c r="C10" s="38">
        <v>5</v>
      </c>
      <c r="D10" s="38">
        <v>4.5</v>
      </c>
      <c r="E10" s="38">
        <v>4.5</v>
      </c>
      <c r="F10" s="38">
        <v>6</v>
      </c>
      <c r="G10" s="38">
        <v>3.5</v>
      </c>
      <c r="H10" s="8"/>
      <c r="I10" s="53"/>
      <c r="J10" s="54"/>
      <c r="K10" s="54"/>
      <c r="L10" s="54"/>
      <c r="M10" s="54"/>
      <c r="N10" s="54"/>
      <c r="O10" s="55"/>
    </row>
    <row r="11" spans="1:15" x14ac:dyDescent="0.25">
      <c r="A11" s="33" t="s">
        <v>57</v>
      </c>
      <c r="B11" s="38">
        <v>3.5</v>
      </c>
      <c r="C11" s="38">
        <v>4</v>
      </c>
      <c r="D11" s="38">
        <v>4.5</v>
      </c>
      <c r="E11" s="38">
        <v>4</v>
      </c>
      <c r="F11" s="38">
        <v>4.5</v>
      </c>
      <c r="G11" s="38">
        <v>4</v>
      </c>
      <c r="H11" s="8"/>
      <c r="I11" s="53"/>
      <c r="J11" s="54"/>
      <c r="K11" s="54"/>
      <c r="L11" s="54"/>
      <c r="M11" s="54"/>
      <c r="N11" s="54"/>
      <c r="O11" s="55"/>
    </row>
    <row r="12" spans="1:15" x14ac:dyDescent="0.25">
      <c r="A12" s="34"/>
      <c r="B12" s="17"/>
      <c r="C12" s="17"/>
      <c r="D12" s="17"/>
      <c r="E12" s="17"/>
      <c r="F12" s="17"/>
      <c r="G12" s="17"/>
      <c r="H12" s="8"/>
      <c r="I12" s="9"/>
      <c r="O12" s="8"/>
    </row>
    <row r="13" spans="1:15" x14ac:dyDescent="0.25">
      <c r="A13" s="35" t="s">
        <v>32</v>
      </c>
      <c r="B13" s="17"/>
      <c r="C13" s="17"/>
      <c r="D13" s="17"/>
      <c r="E13" s="17"/>
      <c r="F13" s="17"/>
      <c r="G13" s="17"/>
      <c r="H13" s="8"/>
      <c r="I13" s="9"/>
      <c r="O13" s="8"/>
    </row>
    <row r="14" spans="1:15" x14ac:dyDescent="0.25">
      <c r="A14" s="34" t="s">
        <v>33</v>
      </c>
      <c r="B14" s="38">
        <v>4.5</v>
      </c>
      <c r="C14" s="38">
        <v>5</v>
      </c>
      <c r="D14" s="38">
        <v>5</v>
      </c>
      <c r="E14" s="38">
        <v>5</v>
      </c>
      <c r="F14" s="46"/>
      <c r="G14" s="46"/>
      <c r="H14" s="8"/>
      <c r="I14" s="53" t="s">
        <v>75</v>
      </c>
      <c r="J14" s="54"/>
      <c r="K14" s="54"/>
      <c r="L14" s="54"/>
      <c r="M14" s="54"/>
      <c r="N14" s="54"/>
      <c r="O14" s="55"/>
    </row>
    <row r="15" spans="1:15" x14ac:dyDescent="0.25">
      <c r="A15" s="34" t="s">
        <v>34</v>
      </c>
      <c r="B15" s="38">
        <v>5</v>
      </c>
      <c r="C15" s="38">
        <v>5.5</v>
      </c>
      <c r="D15" s="38">
        <v>4.5</v>
      </c>
      <c r="E15" s="38">
        <v>4</v>
      </c>
      <c r="F15" s="46"/>
      <c r="G15" s="46"/>
      <c r="H15" s="8"/>
      <c r="I15" s="53"/>
      <c r="J15" s="54"/>
      <c r="K15" s="54"/>
      <c r="L15" s="54"/>
      <c r="M15" s="54"/>
      <c r="N15" s="54"/>
      <c r="O15" s="55"/>
    </row>
    <row r="16" spans="1:15" x14ac:dyDescent="0.25">
      <c r="A16" s="34" t="s">
        <v>35</v>
      </c>
      <c r="B16" s="38">
        <v>3.5</v>
      </c>
      <c r="C16" s="38">
        <v>4</v>
      </c>
      <c r="D16" s="38">
        <v>4</v>
      </c>
      <c r="E16" s="38">
        <v>3</v>
      </c>
      <c r="F16" s="38">
        <v>3.5</v>
      </c>
      <c r="G16" s="38">
        <v>4</v>
      </c>
      <c r="H16" s="8"/>
      <c r="I16" s="53"/>
      <c r="J16" s="54"/>
      <c r="K16" s="54"/>
      <c r="L16" s="54"/>
      <c r="M16" s="54"/>
      <c r="N16" s="54"/>
      <c r="O16" s="55"/>
    </row>
    <row r="17" spans="1:15" x14ac:dyDescent="0.25">
      <c r="A17" s="34" t="s">
        <v>36</v>
      </c>
      <c r="B17" s="38">
        <v>6</v>
      </c>
      <c r="C17" s="38">
        <v>5</v>
      </c>
      <c r="D17" s="38">
        <v>5</v>
      </c>
      <c r="E17" s="38">
        <v>5.5</v>
      </c>
      <c r="F17" s="38">
        <v>5.5</v>
      </c>
      <c r="G17" s="38">
        <v>5</v>
      </c>
      <c r="H17" s="8"/>
      <c r="I17" s="53"/>
      <c r="J17" s="54"/>
      <c r="K17" s="54"/>
      <c r="L17" s="54"/>
      <c r="M17" s="54"/>
      <c r="N17" s="54"/>
      <c r="O17" s="55"/>
    </row>
    <row r="18" spans="1:15" x14ac:dyDescent="0.25">
      <c r="A18" s="34" t="s">
        <v>56</v>
      </c>
      <c r="B18" s="38">
        <v>5</v>
      </c>
      <c r="C18" s="38">
        <v>4.5</v>
      </c>
      <c r="D18" s="38">
        <v>4</v>
      </c>
      <c r="E18" s="38">
        <v>5</v>
      </c>
      <c r="F18" s="38">
        <v>4.5</v>
      </c>
      <c r="G18" s="38">
        <v>4</v>
      </c>
      <c r="H18" s="8"/>
      <c r="I18" s="9"/>
      <c r="O18" s="8"/>
    </row>
    <row r="19" spans="1:15" x14ac:dyDescent="0.25">
      <c r="A19" s="36"/>
      <c r="B19" s="37"/>
      <c r="C19" s="37"/>
      <c r="D19" s="37"/>
      <c r="E19" s="37"/>
      <c r="F19" s="37"/>
      <c r="G19" s="37"/>
      <c r="H19" s="15"/>
      <c r="I19" s="13"/>
      <c r="J19" s="14"/>
      <c r="K19" s="14"/>
      <c r="L19" s="14"/>
      <c r="M19" s="14"/>
      <c r="N19" s="14"/>
      <c r="O19" s="15"/>
    </row>
    <row r="21" spans="1:15" ht="12.75" customHeight="1" x14ac:dyDescent="0.25">
      <c r="A21" s="4"/>
      <c r="B21" s="5"/>
      <c r="C21" s="5"/>
      <c r="D21" s="6"/>
    </row>
    <row r="22" spans="1:15" x14ac:dyDescent="0.25">
      <c r="A22" s="7" t="s">
        <v>39</v>
      </c>
      <c r="B22" s="1" t="s">
        <v>45</v>
      </c>
      <c r="C22" s="1" t="s">
        <v>58</v>
      </c>
      <c r="D22" s="8"/>
      <c r="F22" s="2"/>
      <c r="G22" s="2"/>
    </row>
    <row r="23" spans="1:15" x14ac:dyDescent="0.25">
      <c r="A23" s="9"/>
      <c r="D23" s="8"/>
    </row>
    <row r="24" spans="1:15" x14ac:dyDescent="0.25">
      <c r="A24" s="10" t="s">
        <v>40</v>
      </c>
      <c r="B24" s="11">
        <f>ROUND(AVERAGEIF(B26:B29,"&gt;0"),1)</f>
        <v>4.0999999999999996</v>
      </c>
      <c r="C24" s="18">
        <v>0.4</v>
      </c>
      <c r="D24" s="8"/>
      <c r="I24" s="56" t="s">
        <v>71</v>
      </c>
      <c r="J24" s="57"/>
      <c r="K24" s="57"/>
      <c r="L24" s="57"/>
      <c r="M24" s="57"/>
      <c r="N24" s="57"/>
      <c r="O24" s="58"/>
    </row>
    <row r="25" spans="1:15" x14ac:dyDescent="0.25">
      <c r="A25" s="9"/>
      <c r="B25" s="12"/>
      <c r="C25" s="12"/>
      <c r="D25" s="8"/>
      <c r="I25" s="59"/>
      <c r="J25" s="60"/>
      <c r="K25" s="60"/>
      <c r="L25" s="60"/>
      <c r="M25" s="60"/>
      <c r="N25" s="60"/>
      <c r="O25" s="61"/>
    </row>
    <row r="26" spans="1:15" x14ac:dyDescent="0.25">
      <c r="A26" s="9" t="s">
        <v>41</v>
      </c>
      <c r="B26" s="38">
        <v>4</v>
      </c>
      <c r="C26" s="16"/>
      <c r="D26" s="8"/>
      <c r="I26" s="56" t="s">
        <v>61</v>
      </c>
      <c r="J26" s="57"/>
      <c r="K26" s="57"/>
      <c r="L26" s="57"/>
      <c r="M26" s="57"/>
      <c r="N26" s="57"/>
      <c r="O26" s="58"/>
    </row>
    <row r="27" spans="1:15" x14ac:dyDescent="0.25">
      <c r="A27" s="9" t="s">
        <v>42</v>
      </c>
      <c r="B27" s="38">
        <v>4.5</v>
      </c>
      <c r="C27" s="16"/>
      <c r="D27" s="8"/>
      <c r="I27" s="53"/>
      <c r="J27" s="54"/>
      <c r="K27" s="54"/>
      <c r="L27" s="54"/>
      <c r="M27" s="54"/>
      <c r="N27" s="54"/>
      <c r="O27" s="55"/>
    </row>
    <row r="28" spans="1:15" x14ac:dyDescent="0.25">
      <c r="A28" s="9" t="s">
        <v>43</v>
      </c>
      <c r="B28" s="38">
        <v>4</v>
      </c>
      <c r="C28" s="16"/>
      <c r="D28" s="8"/>
      <c r="I28" s="53"/>
      <c r="J28" s="54"/>
      <c r="K28" s="54"/>
      <c r="L28" s="54"/>
      <c r="M28" s="54"/>
      <c r="N28" s="54"/>
      <c r="O28" s="55"/>
    </row>
    <row r="29" spans="1:15" x14ac:dyDescent="0.25">
      <c r="A29" s="9" t="s">
        <v>44</v>
      </c>
      <c r="B29" s="38">
        <v>4</v>
      </c>
      <c r="C29" s="16"/>
      <c r="D29" s="8"/>
      <c r="I29" s="59"/>
      <c r="J29" s="60"/>
      <c r="K29" s="60"/>
      <c r="L29" s="60"/>
      <c r="M29" s="60"/>
      <c r="N29" s="60"/>
      <c r="O29" s="61"/>
    </row>
    <row r="30" spans="1:15" x14ac:dyDescent="0.25">
      <c r="A30" s="9"/>
      <c r="D30" s="8"/>
    </row>
    <row r="31" spans="1:15" x14ac:dyDescent="0.25">
      <c r="A31" s="9"/>
      <c r="D31" s="8"/>
    </row>
    <row r="32" spans="1:15" x14ac:dyDescent="0.25">
      <c r="A32" s="10" t="s">
        <v>46</v>
      </c>
      <c r="B32" s="11">
        <f>ROUND(AVERAGEIF(B34:B37,"&gt;0"),1)</f>
        <v>4.9000000000000004</v>
      </c>
      <c r="C32" s="18">
        <v>0.2</v>
      </c>
      <c r="D32" s="8"/>
      <c r="I32" s="56" t="s">
        <v>72</v>
      </c>
      <c r="J32" s="57"/>
      <c r="K32" s="57"/>
      <c r="L32" s="57"/>
      <c r="M32" s="57"/>
      <c r="N32" s="57"/>
      <c r="O32" s="58"/>
    </row>
    <row r="33" spans="1:15" x14ac:dyDescent="0.25">
      <c r="A33" s="9"/>
      <c r="B33" s="12"/>
      <c r="C33" s="12"/>
      <c r="D33" s="8"/>
      <c r="I33" s="59"/>
      <c r="J33" s="60"/>
      <c r="K33" s="60"/>
      <c r="L33" s="60"/>
      <c r="M33" s="60"/>
      <c r="N33" s="60"/>
      <c r="O33" s="61"/>
    </row>
    <row r="34" spans="1:15" x14ac:dyDescent="0.25">
      <c r="A34" s="9" t="s">
        <v>47</v>
      </c>
      <c r="B34" s="38">
        <v>5</v>
      </c>
      <c r="C34" s="16"/>
      <c r="D34" s="8"/>
      <c r="I34" s="56" t="s">
        <v>62</v>
      </c>
      <c r="J34" s="57"/>
      <c r="K34" s="57"/>
      <c r="L34" s="57"/>
      <c r="M34" s="57"/>
      <c r="N34" s="57"/>
      <c r="O34" s="58"/>
    </row>
    <row r="35" spans="1:15" x14ac:dyDescent="0.25">
      <c r="A35" s="9" t="s">
        <v>48</v>
      </c>
      <c r="B35" s="38">
        <v>4</v>
      </c>
      <c r="C35" s="16"/>
      <c r="D35" s="8"/>
      <c r="I35" s="53"/>
      <c r="J35" s="54"/>
      <c r="K35" s="54"/>
      <c r="L35" s="54"/>
      <c r="M35" s="54"/>
      <c r="N35" s="54"/>
      <c r="O35" s="55"/>
    </row>
    <row r="36" spans="1:15" x14ac:dyDescent="0.25">
      <c r="A36" s="9" t="s">
        <v>49</v>
      </c>
      <c r="B36" s="38">
        <v>6</v>
      </c>
      <c r="C36" s="16"/>
      <c r="D36" s="8"/>
      <c r="I36" s="53"/>
      <c r="J36" s="54"/>
      <c r="K36" s="54"/>
      <c r="L36" s="54"/>
      <c r="M36" s="54"/>
      <c r="N36" s="54"/>
      <c r="O36" s="55"/>
    </row>
    <row r="37" spans="1:15" x14ac:dyDescent="0.25">
      <c r="A37" s="9" t="s">
        <v>50</v>
      </c>
      <c r="B37" s="38">
        <v>4.5</v>
      </c>
      <c r="C37" s="16"/>
      <c r="D37" s="8"/>
      <c r="I37" s="59"/>
      <c r="J37" s="60"/>
      <c r="K37" s="60"/>
      <c r="L37" s="60"/>
      <c r="M37" s="60"/>
      <c r="N37" s="60"/>
      <c r="O37" s="61"/>
    </row>
    <row r="38" spans="1:15" x14ac:dyDescent="0.25">
      <c r="A38" s="9"/>
      <c r="D38" s="8"/>
    </row>
    <row r="39" spans="1:15" x14ac:dyDescent="0.25">
      <c r="A39" s="9"/>
      <c r="D39" s="8"/>
    </row>
    <row r="40" spans="1:15" x14ac:dyDescent="0.25">
      <c r="A40" s="10" t="s">
        <v>51</v>
      </c>
      <c r="B40" s="11">
        <f>ROUND(AVERAGEIF(B42:B45,"&gt;0"),1)</f>
        <v>4.4000000000000004</v>
      </c>
      <c r="C40" s="18">
        <v>0.25</v>
      </c>
      <c r="D40" s="8"/>
      <c r="I40" s="56" t="s">
        <v>73</v>
      </c>
      <c r="J40" s="57"/>
      <c r="K40" s="57"/>
      <c r="L40" s="57"/>
      <c r="M40" s="57"/>
      <c r="N40" s="57"/>
      <c r="O40" s="58"/>
    </row>
    <row r="41" spans="1:15" x14ac:dyDescent="0.25">
      <c r="A41" s="9"/>
      <c r="B41" s="12"/>
      <c r="C41" s="12"/>
      <c r="D41" s="8"/>
      <c r="I41" s="59"/>
      <c r="J41" s="60"/>
      <c r="K41" s="60"/>
      <c r="L41" s="60"/>
      <c r="M41" s="60"/>
      <c r="N41" s="60"/>
      <c r="O41" s="61"/>
    </row>
    <row r="42" spans="1:15" x14ac:dyDescent="0.25">
      <c r="A42" s="9" t="s">
        <v>52</v>
      </c>
      <c r="B42" s="38">
        <v>5</v>
      </c>
      <c r="C42" s="16"/>
      <c r="D42" s="8"/>
      <c r="I42" s="56" t="s">
        <v>63</v>
      </c>
      <c r="J42" s="57"/>
      <c r="K42" s="57"/>
      <c r="L42" s="57"/>
      <c r="M42" s="57"/>
      <c r="N42" s="57"/>
      <c r="O42" s="58"/>
    </row>
    <row r="43" spans="1:15" x14ac:dyDescent="0.25">
      <c r="A43" s="9" t="s">
        <v>53</v>
      </c>
      <c r="B43" s="38">
        <v>4.5</v>
      </c>
      <c r="C43" s="16"/>
      <c r="D43" s="8"/>
      <c r="I43" s="53"/>
      <c r="J43" s="54"/>
      <c r="K43" s="54"/>
      <c r="L43" s="54"/>
      <c r="M43" s="54"/>
      <c r="N43" s="54"/>
      <c r="O43" s="55"/>
    </row>
    <row r="44" spans="1:15" x14ac:dyDescent="0.25">
      <c r="A44" s="9" t="s">
        <v>54</v>
      </c>
      <c r="B44" s="38">
        <v>3.5</v>
      </c>
      <c r="C44" s="16"/>
      <c r="D44" s="8"/>
      <c r="I44" s="53"/>
      <c r="J44" s="54"/>
      <c r="K44" s="54"/>
      <c r="L44" s="54"/>
      <c r="M44" s="54"/>
      <c r="N44" s="54"/>
      <c r="O44" s="55"/>
    </row>
    <row r="45" spans="1:15" x14ac:dyDescent="0.25">
      <c r="A45" s="9" t="s">
        <v>68</v>
      </c>
      <c r="B45" s="3">
        <f>MROUND(AVERAGEIF(B9:G11,"&gt;0"),0.5)</f>
        <v>4.5</v>
      </c>
      <c r="C45" s="16"/>
      <c r="D45" s="8"/>
      <c r="I45" s="59"/>
      <c r="J45" s="60"/>
      <c r="K45" s="60"/>
      <c r="L45" s="60"/>
      <c r="M45" s="60"/>
      <c r="N45" s="60"/>
      <c r="O45" s="61"/>
    </row>
    <row r="46" spans="1:15" x14ac:dyDescent="0.25">
      <c r="A46" s="9"/>
      <c r="D46" s="8"/>
    </row>
    <row r="47" spans="1:15" x14ac:dyDescent="0.25">
      <c r="A47" s="9"/>
      <c r="D47" s="8"/>
    </row>
    <row r="48" spans="1:15" x14ac:dyDescent="0.25">
      <c r="A48" s="10" t="s">
        <v>55</v>
      </c>
      <c r="B48" s="47">
        <f>MROUND(AVERAGEIF(B14:G18,"&gt;0"),0.5)</f>
        <v>4.5</v>
      </c>
      <c r="C48" s="18">
        <v>0.15</v>
      </c>
      <c r="D48" s="8"/>
      <c r="I48" s="56" t="s">
        <v>69</v>
      </c>
      <c r="J48" s="57"/>
      <c r="K48" s="57"/>
      <c r="L48" s="57"/>
      <c r="M48" s="57"/>
      <c r="N48" s="57"/>
      <c r="O48" s="58"/>
    </row>
    <row r="49" spans="1:15" x14ac:dyDescent="0.25">
      <c r="A49" s="13"/>
      <c r="B49" s="14"/>
      <c r="C49" s="14"/>
      <c r="D49" s="15"/>
      <c r="I49" s="59"/>
      <c r="J49" s="60"/>
      <c r="K49" s="60"/>
      <c r="L49" s="60"/>
      <c r="M49" s="60"/>
      <c r="N49" s="60"/>
      <c r="O49" s="61"/>
    </row>
    <row r="50" spans="1:15" x14ac:dyDescent="0.25">
      <c r="I50" s="48"/>
      <c r="J50" s="48"/>
      <c r="K50" s="48"/>
      <c r="L50" s="48"/>
      <c r="M50" s="48"/>
      <c r="N50" s="48"/>
      <c r="O50" s="48"/>
    </row>
    <row r="51" spans="1:15" x14ac:dyDescent="0.25">
      <c r="A51" s="19"/>
      <c r="B51" s="20"/>
      <c r="C51" s="20"/>
      <c r="D51" s="20"/>
      <c r="E51" s="20"/>
      <c r="F51" s="20"/>
      <c r="G51" s="21"/>
      <c r="I51" s="62" t="s">
        <v>66</v>
      </c>
      <c r="J51" s="63"/>
      <c r="K51" s="63"/>
      <c r="L51" s="63"/>
      <c r="M51" s="63"/>
      <c r="N51" s="63"/>
      <c r="O51" s="64"/>
    </row>
    <row r="52" spans="1:15" ht="15" x14ac:dyDescent="0.3">
      <c r="A52" s="25" t="s">
        <v>59</v>
      </c>
      <c r="B52" s="26">
        <f>ROUND(NOTE2A*GEW2A+NOTE2B*GEW2B+NOTE2C*GEW2C+NOTE2D*GEW2D,1)</f>
        <v>4.4000000000000004</v>
      </c>
      <c r="C52" s="26"/>
      <c r="D52" s="51" t="str">
        <f>IF(AND(NOTEGES&gt;=4,NOTE2A&gt;=4),"Bestanden","Nicht bestanden")</f>
        <v>Bestanden</v>
      </c>
      <c r="E52" s="51"/>
      <c r="F52" s="51"/>
      <c r="G52" s="52"/>
      <c r="I52" s="65"/>
      <c r="J52" s="66"/>
      <c r="K52" s="66"/>
      <c r="L52" s="66"/>
      <c r="M52" s="66"/>
      <c r="N52" s="66"/>
      <c r="O52" s="67"/>
    </row>
    <row r="53" spans="1:15" x14ac:dyDescent="0.25">
      <c r="A53" s="22"/>
      <c r="B53" s="23"/>
      <c r="C53" s="23"/>
      <c r="D53" s="23"/>
      <c r="E53" s="23"/>
      <c r="F53" s="23"/>
      <c r="G53" s="24"/>
      <c r="I53" s="68"/>
      <c r="J53" s="69"/>
      <c r="K53" s="69"/>
      <c r="L53" s="69"/>
      <c r="M53" s="69"/>
      <c r="N53" s="69"/>
      <c r="O53" s="70"/>
    </row>
    <row r="56" spans="1:15" x14ac:dyDescent="0.25">
      <c r="B56" s="49"/>
      <c r="C56" s="49"/>
    </row>
    <row r="57" spans="1:15" ht="12.75" customHeight="1" x14ac:dyDescent="0.25">
      <c r="B57" s="49"/>
      <c r="C57" s="49"/>
      <c r="H57" s="2"/>
    </row>
    <row r="58" spans="1:15" x14ac:dyDescent="0.25">
      <c r="H58" s="2"/>
    </row>
    <row r="59" spans="1:15" x14ac:dyDescent="0.25">
      <c r="H59" s="2"/>
    </row>
  </sheetData>
  <sheetProtection password="C918" sheet="1" objects="1" scenarios="1"/>
  <mergeCells count="14">
    <mergeCell ref="B57:C57"/>
    <mergeCell ref="B56:C56"/>
    <mergeCell ref="B6:G6"/>
    <mergeCell ref="D52:G52"/>
    <mergeCell ref="I8:O11"/>
    <mergeCell ref="I14:O17"/>
    <mergeCell ref="I26:O29"/>
    <mergeCell ref="I51:O53"/>
    <mergeCell ref="I34:O37"/>
    <mergeCell ref="I42:O45"/>
    <mergeCell ref="I24:O25"/>
    <mergeCell ref="I32:O33"/>
    <mergeCell ref="I40:O41"/>
    <mergeCell ref="I48:O49"/>
  </mergeCells>
  <conditionalFormatting sqref="D52">
    <cfRule type="containsText" dxfId="1" priority="2" operator="containsText" text="Bestanden">
      <formula>NOT(ISERROR(SEARCH("Bestanden",D52)))</formula>
    </cfRule>
  </conditionalFormatting>
  <conditionalFormatting sqref="D52:G52">
    <cfRule type="containsText" dxfId="0" priority="1" operator="containsText" text="Nicht bestanden">
      <formula>NOT(ISERROR(SEARCH("Nicht bestanden",D52)))</formula>
    </cfRule>
  </conditionalFormatting>
  <dataValidations count="2">
    <dataValidation type="custom" allowBlank="1" showErrorMessage="1" errorTitle="Gültige Noten" error="Semester- und Einzelnoten sind auf halbe oder ganze Noten zu runden. " sqref="B34:C37 B14:G19 B26:C29 B42:C44 C9:G11 B10:B11 C45" xr:uid="{00000000-0002-0000-0300-000000000000}">
      <formula1>AND(B9&gt;=1, B9&lt;=6,MOD(B9,0.5)=0)</formula1>
    </dataValidation>
    <dataValidation type="custom" allowBlank="1" showInputMessage="1" showErrorMessage="1" errorTitle="Gültige Noten" error="Semester- und Einzelnoten sind auf halbe oder ganze Noten zu runden. " sqref="B9" xr:uid="{00000000-0002-0000-0300-000001000000}">
      <formula1>AND(B9&gt;=1, B9&lt;=6,MOD(B9,0.5)=0)</formula1>
    </dataValidation>
  </dataValidations>
  <pageMargins left="0.70866141732283472" right="0.70866141732283472"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10</vt:i4>
      </vt:variant>
    </vt:vector>
  </HeadingPairs>
  <TitlesOfParts>
    <vt:vector size="14" baseType="lpstr">
      <vt:lpstr>Fächertafel BB 1. LJ</vt:lpstr>
      <vt:lpstr>Fächertafel BB 2. LJ </vt:lpstr>
      <vt:lpstr>Fächertafel BB 3. LJ</vt:lpstr>
      <vt:lpstr>Notenkalkulation</vt:lpstr>
      <vt:lpstr>Notenkalkulation!Druckbereich</vt:lpstr>
      <vt:lpstr>GEW2A</vt:lpstr>
      <vt:lpstr>GEW2B</vt:lpstr>
      <vt:lpstr>GEW2C</vt:lpstr>
      <vt:lpstr>GEW2D</vt:lpstr>
      <vt:lpstr>NOTE2A</vt:lpstr>
      <vt:lpstr>NOTE2B</vt:lpstr>
      <vt:lpstr>NOTE2C</vt:lpstr>
      <vt:lpstr>NOTE2D</vt:lpstr>
      <vt:lpstr>NOTEGES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Kaspar Ludi</dc:creator>
  <cp:lastModifiedBy>Mauerhofer Silvia</cp:lastModifiedBy>
  <cp:lastPrinted>2009-11-12T17:25:31Z</cp:lastPrinted>
  <dcterms:created xsi:type="dcterms:W3CDTF">2009-05-08T06:14:58Z</dcterms:created>
  <dcterms:modified xsi:type="dcterms:W3CDTF">2023-02-07T15:07:25Z</dcterms:modified>
</cp:coreProperties>
</file>